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MKTPlanMRA\Programacao Local\EVENTOS 2024\NÃO USAR_ESPÍRITO SANTO\LIDER EMPRESARIAL\"/>
    </mc:Choice>
  </mc:AlternateContent>
  <bookViews>
    <workbookView xWindow="0" yWindow="0" windowWidth="20490" windowHeight="7620"/>
  </bookViews>
  <sheets>
    <sheet name="COTA PATROCINIO 105K" sheetId="1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4" i="12" l="1"/>
  <c r="D33" i="12"/>
  <c r="F33" i="12" s="1"/>
  <c r="D32" i="12"/>
  <c r="F32" i="12" s="1"/>
  <c r="D31" i="12"/>
  <c r="F31" i="12" s="1"/>
  <c r="D30" i="12"/>
  <c r="F30" i="12" s="1"/>
  <c r="D29" i="12"/>
  <c r="F29" i="12" s="1"/>
  <c r="D28" i="12"/>
  <c r="B24" i="12"/>
  <c r="D23" i="12"/>
  <c r="F23" i="12" s="1"/>
  <c r="D22" i="12"/>
  <c r="F22" i="12" s="1"/>
  <c r="D21" i="12"/>
  <c r="F21" i="12" s="1"/>
  <c r="D20" i="12"/>
  <c r="B16" i="12"/>
  <c r="D15" i="12"/>
  <c r="F15" i="12" s="1"/>
  <c r="D14" i="12"/>
  <c r="F14" i="12" s="1"/>
  <c r="D13" i="12"/>
  <c r="F13" i="12" s="1"/>
  <c r="D12" i="12"/>
  <c r="F12" i="12" s="1"/>
  <c r="D11" i="12"/>
  <c r="D16" i="12" l="1"/>
  <c r="F11" i="12"/>
  <c r="F16" i="12" s="1"/>
  <c r="E16" i="12" s="1"/>
  <c r="D24" i="12"/>
  <c r="F20" i="12"/>
  <c r="F24" i="12" s="1"/>
  <c r="E24" i="12" s="1"/>
  <c r="D34" i="12"/>
  <c r="D35" i="12" s="1"/>
  <c r="F28" i="12"/>
  <c r="F34" i="12" s="1"/>
  <c r="B35" i="12"/>
  <c r="F35" i="12" l="1"/>
</calcChain>
</file>

<file path=xl/sharedStrings.xml><?xml version="1.0" encoding="utf-8"?>
<sst xmlns="http://schemas.openxmlformats.org/spreadsheetml/2006/main" count="48" uniqueCount="36">
  <si>
    <t>NÃO ALTERAR</t>
  </si>
  <si>
    <t>LÍDER EMPRESARIAL</t>
  </si>
  <si>
    <t>§Início das votações: 26/09</t>
  </si>
  <si>
    <t>§Término das votações: 16/10</t>
  </si>
  <si>
    <t>§Encontro Folha Business Especial Prêmio Líder</t>
  </si>
  <si>
    <t xml:space="preserve">     e Revelação dos Ganhadores: 19/10 no Hotel Sheraton</t>
  </si>
  <si>
    <t>§Evento de premiação: 01/12 no Le Buffet Master</t>
  </si>
  <si>
    <t>§Programa Especial: 10/12 às 14h na TV Vitória</t>
  </si>
  <si>
    <t xml:space="preserve">APROVEITAMENTO COMERCIAL TOTAL TV VITÓRIA </t>
  </si>
  <si>
    <t>FORMATO</t>
  </si>
  <si>
    <t>QTD</t>
  </si>
  <si>
    <t>Valor Unitário</t>
  </si>
  <si>
    <t xml:space="preserve">Valor total </t>
  </si>
  <si>
    <t>Desconto</t>
  </si>
  <si>
    <t xml:space="preserve">Valor negociado </t>
  </si>
  <si>
    <t xml:space="preserve">Chamadas caracterizadas DO PRÊMIO na grade com assinatura de 5" </t>
  </si>
  <si>
    <t xml:space="preserve">Chamadas caracterizadas DO PROGRAMA ESPECIAL na grade com assinatura de 5" </t>
  </si>
  <si>
    <t>Assinatura de 5" nas vinhetas de abertura dos episódios</t>
  </si>
  <si>
    <t>Assinatura de 5" nas vinhetas de encerramento dos episódios</t>
  </si>
  <si>
    <t>Vt de 30" , exclusivo do cliente , na programação da TV</t>
  </si>
  <si>
    <t>TOTAL</t>
  </si>
  <si>
    <t>FOLHA VITORIA</t>
  </si>
  <si>
    <t xml:space="preserve">Logo aplicada nos banners alusivos ao projeto </t>
  </si>
  <si>
    <t>Diária de Billboard no topo da home - nos dias anterior e do programa</t>
  </si>
  <si>
    <t>publieditorial</t>
  </si>
  <si>
    <t>logo aplicada na page de votação</t>
  </si>
  <si>
    <t>NO EVENTO</t>
  </si>
  <si>
    <t>Aplicação de marca na comunciação visual do evento</t>
  </si>
  <si>
    <t>Aplicação de logo na tela principal</t>
  </si>
  <si>
    <t>Vídeo de 30" veiculado no telão do evento</t>
  </si>
  <si>
    <t>Menção da marca no agradecimento do evento</t>
  </si>
  <si>
    <t>Anúncio página dupla na revista impressa</t>
  </si>
  <si>
    <t xml:space="preserve">TOTAL GERAL NEGOCIADO </t>
  </si>
  <si>
    <t>Mesa para 08 convidados</t>
  </si>
  <si>
    <t>Tabela de Preços: Outubro/23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</si>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</sst>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_-&quot;R$ &quot;* #,##0.00_-;&quot;-R$ &quot;* #,##0.00_-;_-&quot;R$ &quot;* \-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rgb="FFFFFFFF"/>
      <name val="Calibri"/>
      <family val="2"/>
      <scheme val="minor"/>
    </font>
    <font>
      <sz val="14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0"/>
      <color theme="1" tint="0.249977111117893"/>
      <name val="Arial"/>
    </font>
    <font>
      <sz val="10"/>
      <color rgb="FF000000"/>
      <name val="Arial"/>
      <family val="2"/>
    </font>
    <font>
      <sz val="10"/>
      <color rgb="FF000000"/>
      <name val="Cambria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222B3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5">
    <xf numFmtId="0" fontId="0" fillId="0" borderId="0" xfId="0"/>
    <xf numFmtId="0" fontId="4" fillId="4" borderId="1" xfId="0" applyFont="1" applyFill="1" applyBorder="1" applyAlignment="1">
      <alignment horizontal="center" vertical="center" wrapText="1" readingOrder="1"/>
    </xf>
    <xf numFmtId="4" fontId="4" fillId="4" borderId="1" xfId="0" applyNumberFormat="1" applyFont="1" applyFill="1" applyBorder="1" applyAlignment="1">
      <alignment horizontal="center" vertical="center" wrapText="1" readingOrder="1"/>
    </xf>
    <xf numFmtId="0" fontId="5" fillId="5" borderId="1" xfId="0" applyFont="1" applyFill="1" applyBorder="1" applyAlignment="1">
      <alignment horizontal="left" vertical="center" wrapText="1" readingOrder="1"/>
    </xf>
    <xf numFmtId="0" fontId="5" fillId="5" borderId="1" xfId="0" applyFont="1" applyFill="1" applyBorder="1" applyAlignment="1">
      <alignment horizontal="center" vertical="center" wrapText="1" readingOrder="1"/>
    </xf>
    <xf numFmtId="4" fontId="5" fillId="5" borderId="1" xfId="1" applyNumberFormat="1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horizontal="center" vertical="center" wrapText="1" readingOrder="1"/>
    </xf>
    <xf numFmtId="165" fontId="6" fillId="4" borderId="1" xfId="1" applyFont="1" applyFill="1" applyBorder="1" applyAlignment="1">
      <alignment horizontal="right" vertical="center" wrapText="1" readingOrder="1"/>
    </xf>
    <xf numFmtId="4" fontId="5" fillId="5" borderId="1" xfId="0" applyNumberFormat="1" applyFont="1" applyFill="1" applyBorder="1" applyAlignment="1">
      <alignment horizontal="center" vertical="center" wrapText="1" readingOrder="1"/>
    </xf>
    <xf numFmtId="4" fontId="6" fillId="4" borderId="1" xfId="1" applyNumberFormat="1" applyFont="1" applyFill="1" applyBorder="1" applyAlignment="1">
      <alignment horizontal="center" vertical="center" wrapText="1" readingOrder="1"/>
    </xf>
    <xf numFmtId="10" fontId="5" fillId="5" borderId="1" xfId="1" applyNumberFormat="1" applyFont="1" applyFill="1" applyBorder="1" applyAlignment="1">
      <alignment horizontal="center" vertical="center" wrapText="1" readingOrder="1"/>
    </xf>
    <xf numFmtId="9" fontId="5" fillId="5" borderId="1" xfId="1" applyNumberFormat="1" applyFont="1" applyFill="1" applyBorder="1" applyAlignment="1">
      <alignment horizontal="center" vertical="center" wrapText="1" readingOrder="1"/>
    </xf>
    <xf numFmtId="9" fontId="4" fillId="4" borderId="1" xfId="0" applyNumberFormat="1" applyFont="1" applyFill="1" applyBorder="1" applyAlignment="1">
      <alignment horizontal="center" vertical="center" wrapText="1" readingOrder="1"/>
    </xf>
    <xf numFmtId="0" fontId="8" fillId="6" borderId="7" xfId="0" applyFont="1" applyFill="1" applyBorder="1" applyAlignment="1">
      <alignment horizontal="center"/>
    </xf>
    <xf numFmtId="0" fontId="8" fillId="6" borderId="7" xfId="0" applyFont="1" applyFill="1" applyBorder="1"/>
    <xf numFmtId="4" fontId="8" fillId="6" borderId="7" xfId="0" applyNumberFormat="1" applyFont="1" applyFill="1" applyBorder="1" applyAlignment="1">
      <alignment horizontal="center"/>
    </xf>
    <xf numFmtId="9" fontId="8" fillId="6" borderId="7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 vertical="center" wrapText="1" readingOrder="1"/>
    </xf>
    <xf numFmtId="165" fontId="6" fillId="4" borderId="9" xfId="1" applyFont="1" applyFill="1" applyBorder="1" applyAlignment="1">
      <alignment horizontal="right" vertical="center" wrapText="1" readingOrder="1"/>
    </xf>
    <xf numFmtId="4" fontId="6" fillId="4" borderId="9" xfId="1" applyNumberFormat="1" applyFont="1" applyFill="1" applyBorder="1" applyAlignment="1">
      <alignment horizontal="center" vertical="center" wrapText="1" readingOrder="1"/>
    </xf>
    <xf numFmtId="0" fontId="0" fillId="7" borderId="8" xfId="0" applyFill="1" applyBorder="1"/>
    <xf numFmtId="0" fontId="7" fillId="6" borderId="7" xfId="0" applyFont="1" applyFill="1" applyBorder="1"/>
    <xf numFmtId="10" fontId="7" fillId="6" borderId="7" xfId="0" applyNumberFormat="1" applyFont="1" applyFill="1" applyBorder="1" applyAlignment="1">
      <alignment horizontal="center"/>
    </xf>
    <xf numFmtId="0" fontId="5" fillId="8" borderId="7" xfId="0" applyFont="1" applyFill="1" applyBorder="1" applyAlignment="1">
      <alignment horizontal="left" vertical="center" wrapText="1" readingOrder="1"/>
    </xf>
    <xf numFmtId="4" fontId="6" fillId="8" borderId="7" xfId="0" applyNumberFormat="1" applyFont="1" applyFill="1" applyBorder="1" applyAlignment="1">
      <alignment horizontal="center" vertical="center" wrapText="1" readingOrder="1"/>
    </xf>
    <xf numFmtId="4" fontId="5" fillId="8" borderId="7" xfId="0" applyNumberFormat="1" applyFont="1" applyFill="1" applyBorder="1" applyAlignment="1">
      <alignment horizontal="center" vertical="center" wrapText="1" readingOrder="1"/>
    </xf>
    <xf numFmtId="164" fontId="5" fillId="8" borderId="0" xfId="0" applyNumberFormat="1" applyFont="1" applyFill="1"/>
    <xf numFmtId="0" fontId="6" fillId="8" borderId="7" xfId="0" applyFont="1" applyFill="1" applyBorder="1" applyAlignment="1">
      <alignment horizontal="left" vertical="center" wrapText="1" readingOrder="1"/>
    </xf>
    <xf numFmtId="0" fontId="10" fillId="0" borderId="0" xfId="0" applyFont="1" applyAlignment="1">
      <alignment readingOrder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9" fontId="6" fillId="4" borderId="1" xfId="1" applyNumberFormat="1" applyFont="1" applyFill="1" applyBorder="1" applyAlignment="1">
      <alignment horizontal="center" vertical="center" wrapText="1" readingOrder="1"/>
    </xf>
    <xf numFmtId="9" fontId="6" fillId="4" borderId="1" xfId="1" quotePrefix="1" applyNumberFormat="1" applyFont="1" applyFill="1" applyBorder="1" applyAlignment="1">
      <alignment horizontal="center" vertical="center" wrapText="1" readingOrder="1"/>
    </xf>
    <xf numFmtId="0" fontId="3" fillId="3" borderId="2" xfId="0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horizontal="center" vertical="center" wrapText="1" readingOrder="1"/>
    </xf>
    <xf numFmtId="0" fontId="3" fillId="3" borderId="4" xfId="0" applyFont="1" applyFill="1" applyBorder="1" applyAlignment="1">
      <alignment horizontal="center" vertical="center" wrapText="1" readingOrder="1"/>
    </xf>
    <xf numFmtId="0" fontId="9" fillId="6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 readingOrder="1"/>
    </xf>
    <xf numFmtId="0" fontId="3" fillId="3" borderId="11" xfId="0" applyFont="1" applyFill="1" applyBorder="1" applyAlignment="1">
      <alignment horizontal="center" vertical="center" wrapText="1" readingOrder="1"/>
    </xf>
    <xf numFmtId="0" fontId="11" fillId="0" borderId="0" xfId="0" applyFont="1" applyAlignment="1"/>
    <xf numFmtId="0" fontId="12" fillId="0" borderId="0" xfId="0" applyFont="1" applyAlignment="1"/>
    <xf numFmtId="166" fontId="12" fillId="0" borderId="0" xfId="0" applyNumberFormat="1" applyFont="1" applyAlignment="1"/>
    <xf numFmtId="0" fontId="0" fillId="0" borderId="0" xfId="0" applyAlignme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39"/>
  <sheetViews>
    <sheetView showGridLines="0" tabSelected="1" workbookViewId="0">
      <selection sqref="A1:F1"/>
    </sheetView>
  </sheetViews>
  <sheetFormatPr defaultRowHeight="15" x14ac:dyDescent="0.25"/>
  <cols>
    <col min="1" max="1" width="72" customWidth="1"/>
    <col min="2" max="2" width="11.85546875" customWidth="1"/>
    <col min="3" max="3" width="22.28515625" customWidth="1"/>
    <col min="4" max="4" width="20.7109375" customWidth="1"/>
    <col min="5" max="5" width="17.42578125" customWidth="1"/>
    <col min="6" max="6" width="21.5703125" customWidth="1"/>
    <col min="7" max="7" width="3.42578125" customWidth="1"/>
    <col min="8" max="8" width="23.5703125" customWidth="1"/>
    <col min="9" max="9" width="20.28515625" customWidth="1"/>
    <col min="10" max="10" width="3" customWidth="1"/>
    <col min="11" max="11" width="21.7109375" customWidth="1"/>
    <col min="12" max="12" width="21.85546875" customWidth="1"/>
  </cols>
  <sheetData>
    <row r="1" spans="1:12" ht="34.5" customHeight="1" x14ac:dyDescent="0.25">
      <c r="A1" s="37" t="s">
        <v>0</v>
      </c>
      <c r="B1" s="37"/>
      <c r="C1" s="37"/>
      <c r="D1" s="37"/>
      <c r="E1" s="37"/>
      <c r="F1" s="37"/>
      <c r="H1" s="20"/>
      <c r="I1" s="20"/>
      <c r="J1" s="20"/>
      <c r="K1" s="20"/>
      <c r="L1" s="20"/>
    </row>
    <row r="2" spans="1:12" ht="33" customHeight="1" x14ac:dyDescent="0.25">
      <c r="A2" s="38" t="s">
        <v>1</v>
      </c>
      <c r="B2" s="38"/>
      <c r="C2" s="38"/>
      <c r="D2" s="38"/>
      <c r="E2" s="38"/>
      <c r="F2" s="38"/>
      <c r="H2" s="39"/>
      <c r="I2" s="40"/>
      <c r="J2" s="20"/>
      <c r="K2" s="39"/>
      <c r="L2" s="40"/>
    </row>
    <row r="3" spans="1:12" ht="26.25" customHeight="1" x14ac:dyDescent="0.25">
      <c r="A3" s="28" t="s">
        <v>2</v>
      </c>
      <c r="B3" s="29"/>
      <c r="C3" s="29"/>
      <c r="D3" s="29"/>
      <c r="E3" s="29"/>
      <c r="F3" s="30"/>
      <c r="H3" s="23"/>
      <c r="I3" s="24"/>
      <c r="J3" s="20"/>
      <c r="K3" s="23"/>
      <c r="L3" s="24"/>
    </row>
    <row r="4" spans="1:12" ht="18.75" x14ac:dyDescent="0.25">
      <c r="A4" s="28" t="s">
        <v>3</v>
      </c>
      <c r="B4" s="29"/>
      <c r="C4" s="29"/>
      <c r="D4" s="29"/>
      <c r="E4" s="29"/>
      <c r="F4" s="30"/>
      <c r="H4" s="23"/>
      <c r="I4" s="24"/>
      <c r="J4" s="20"/>
      <c r="K4" s="23"/>
      <c r="L4" s="24"/>
    </row>
    <row r="5" spans="1:12" x14ac:dyDescent="0.25">
      <c r="A5" s="28" t="s">
        <v>4</v>
      </c>
      <c r="B5" s="29"/>
      <c r="C5" s="29"/>
      <c r="D5" s="29"/>
      <c r="E5" s="29"/>
      <c r="F5" s="30"/>
      <c r="H5" s="23"/>
      <c r="I5" s="25"/>
      <c r="J5" s="20"/>
      <c r="K5" s="23"/>
      <c r="L5" s="25"/>
    </row>
    <row r="6" spans="1:12" ht="36.75" customHeight="1" x14ac:dyDescent="0.25">
      <c r="A6" s="28" t="s">
        <v>5</v>
      </c>
      <c r="B6" s="29"/>
      <c r="C6" s="29"/>
      <c r="D6" s="29"/>
      <c r="E6" s="29"/>
      <c r="F6" s="30"/>
      <c r="H6" s="23"/>
      <c r="I6" s="25"/>
      <c r="J6" s="20"/>
      <c r="K6" s="23"/>
      <c r="L6" s="25"/>
    </row>
    <row r="7" spans="1:12" x14ac:dyDescent="0.25">
      <c r="A7" s="28" t="s">
        <v>6</v>
      </c>
      <c r="B7" s="29"/>
      <c r="C7" s="29"/>
      <c r="D7" s="29"/>
      <c r="E7" s="29"/>
      <c r="F7" s="30"/>
      <c r="H7" s="23"/>
      <c r="I7" s="25"/>
      <c r="J7" s="20"/>
      <c r="K7" s="23"/>
      <c r="L7" s="25"/>
    </row>
    <row r="8" spans="1:12" x14ac:dyDescent="0.25">
      <c r="A8" s="28" t="s">
        <v>7</v>
      </c>
      <c r="B8" s="29"/>
      <c r="C8" s="29"/>
      <c r="D8" s="29"/>
      <c r="E8" s="29"/>
      <c r="F8" s="30"/>
      <c r="H8" s="23"/>
      <c r="I8" s="26"/>
      <c r="J8" s="20"/>
      <c r="K8" s="23"/>
      <c r="L8" s="26"/>
    </row>
    <row r="9" spans="1:12" ht="18.75" x14ac:dyDescent="0.25">
      <c r="A9" s="34" t="s">
        <v>8</v>
      </c>
      <c r="B9" s="35"/>
      <c r="C9" s="35"/>
      <c r="D9" s="35"/>
      <c r="E9" s="35"/>
      <c r="F9" s="36"/>
      <c r="H9" s="23"/>
      <c r="I9" s="25"/>
      <c r="J9" s="20"/>
      <c r="K9" s="23"/>
      <c r="L9" s="25"/>
    </row>
    <row r="10" spans="1:12" x14ac:dyDescent="0.25">
      <c r="A10" s="1" t="s">
        <v>9</v>
      </c>
      <c r="B10" s="1" t="s">
        <v>10</v>
      </c>
      <c r="C10" s="2" t="s">
        <v>11</v>
      </c>
      <c r="D10" s="2" t="s">
        <v>12</v>
      </c>
      <c r="E10" s="2" t="s">
        <v>13</v>
      </c>
      <c r="F10" s="2" t="s">
        <v>14</v>
      </c>
      <c r="H10" s="23"/>
      <c r="I10" s="25"/>
      <c r="J10" s="20"/>
      <c r="K10" s="23"/>
      <c r="L10" s="25"/>
    </row>
    <row r="11" spans="1:12" x14ac:dyDescent="0.25">
      <c r="A11" s="3" t="s">
        <v>15</v>
      </c>
      <c r="B11" s="4">
        <v>40</v>
      </c>
      <c r="C11" s="5">
        <v>1019</v>
      </c>
      <c r="D11" s="5">
        <f t="shared" ref="D11:D12" si="0">B11*C11</f>
        <v>40760</v>
      </c>
      <c r="E11" s="11">
        <v>0</v>
      </c>
      <c r="F11" s="5">
        <f t="shared" ref="F11:F12" si="1">D11-(D11*E11)</f>
        <v>40760</v>
      </c>
      <c r="H11" s="23"/>
      <c r="I11" s="25"/>
      <c r="J11" s="20"/>
      <c r="K11" s="23"/>
      <c r="L11" s="25"/>
    </row>
    <row r="12" spans="1:12" ht="30" x14ac:dyDescent="0.25">
      <c r="A12" s="3" t="s">
        <v>16</v>
      </c>
      <c r="B12" s="4">
        <v>15</v>
      </c>
      <c r="C12" s="5">
        <v>1019</v>
      </c>
      <c r="D12" s="5">
        <f t="shared" si="0"/>
        <v>15285</v>
      </c>
      <c r="E12" s="11">
        <v>0</v>
      </c>
      <c r="F12" s="5">
        <f t="shared" si="1"/>
        <v>15285</v>
      </c>
      <c r="H12" s="23"/>
      <c r="I12" s="25"/>
      <c r="J12" s="20"/>
      <c r="K12" s="23"/>
      <c r="L12" s="25"/>
    </row>
    <row r="13" spans="1:12" x14ac:dyDescent="0.25">
      <c r="A13" s="3" t="s">
        <v>17</v>
      </c>
      <c r="B13" s="4">
        <v>1</v>
      </c>
      <c r="C13" s="5">
        <v>1911.68</v>
      </c>
      <c r="D13" s="5">
        <f>B13*C13</f>
        <v>1911.68</v>
      </c>
      <c r="E13" s="11">
        <v>0</v>
      </c>
      <c r="F13" s="5">
        <f>D13-(D13*E13)</f>
        <v>1911.68</v>
      </c>
      <c r="H13" s="23"/>
      <c r="I13" s="25"/>
      <c r="J13" s="20"/>
      <c r="K13" s="23"/>
      <c r="L13" s="25"/>
    </row>
    <row r="14" spans="1:12" x14ac:dyDescent="0.25">
      <c r="A14" s="3" t="s">
        <v>18</v>
      </c>
      <c r="B14" s="4">
        <v>1</v>
      </c>
      <c r="C14" s="5">
        <v>1911.68</v>
      </c>
      <c r="D14" s="5">
        <f>B14*C14</f>
        <v>1911.68</v>
      </c>
      <c r="E14" s="11">
        <v>0</v>
      </c>
      <c r="F14" s="5">
        <f>D14-(D14*E14)</f>
        <v>1911.68</v>
      </c>
      <c r="H14" s="23"/>
      <c r="I14" s="25"/>
      <c r="J14" s="20"/>
      <c r="K14" s="23"/>
      <c r="L14" s="25"/>
    </row>
    <row r="15" spans="1:12" x14ac:dyDescent="0.25">
      <c r="A15" s="3" t="s">
        <v>19</v>
      </c>
      <c r="B15" s="4">
        <v>1</v>
      </c>
      <c r="C15" s="5">
        <v>230614</v>
      </c>
      <c r="D15" s="5">
        <f>B15*C15</f>
        <v>230614</v>
      </c>
      <c r="E15" s="10">
        <v>0</v>
      </c>
      <c r="F15" s="5">
        <f>D15-(D15*E15)</f>
        <v>230614</v>
      </c>
      <c r="H15" s="23"/>
      <c r="I15" s="25"/>
      <c r="J15" s="20"/>
      <c r="K15" s="23"/>
      <c r="L15" s="25"/>
    </row>
    <row r="16" spans="1:12" ht="18.75" x14ac:dyDescent="0.25">
      <c r="A16" s="6" t="s">
        <v>20</v>
      </c>
      <c r="B16" s="6">
        <f>SUM(B11:B15)</f>
        <v>58</v>
      </c>
      <c r="C16" s="7"/>
      <c r="D16" s="9">
        <f>SUM(D11:D15)</f>
        <v>290482.36</v>
      </c>
      <c r="E16" s="32">
        <f>1-(F16/D16)</f>
        <v>0</v>
      </c>
      <c r="F16" s="9">
        <f>SUM(F11:F15)</f>
        <v>290482.36</v>
      </c>
      <c r="H16" s="23"/>
      <c r="I16" s="25"/>
      <c r="J16" s="20"/>
      <c r="K16" s="23"/>
      <c r="L16" s="25"/>
    </row>
    <row r="17" spans="1:12" ht="18.75" customHeight="1" x14ac:dyDescent="0.25">
      <c r="E17" s="31">
        <v>0</v>
      </c>
      <c r="H17" s="27"/>
      <c r="I17" s="24"/>
      <c r="K17" s="27"/>
      <c r="L17" s="24"/>
    </row>
    <row r="18" spans="1:12" ht="18.75" x14ac:dyDescent="0.3">
      <c r="A18" s="34" t="s">
        <v>21</v>
      </c>
      <c r="B18" s="35"/>
      <c r="C18" s="35"/>
      <c r="D18" s="35"/>
      <c r="E18" s="35"/>
      <c r="F18" s="36"/>
      <c r="H18" s="21"/>
      <c r="I18" s="22"/>
      <c r="K18" s="21"/>
      <c r="L18" s="22"/>
    </row>
    <row r="19" spans="1:12" x14ac:dyDescent="0.25">
      <c r="A19" s="1" t="s">
        <v>9</v>
      </c>
      <c r="B19" s="1" t="s">
        <v>10</v>
      </c>
      <c r="C19" s="2" t="s">
        <v>11</v>
      </c>
      <c r="D19" s="2" t="s">
        <v>12</v>
      </c>
      <c r="E19" s="12">
        <v>0</v>
      </c>
      <c r="F19" s="2" t="s">
        <v>14</v>
      </c>
    </row>
    <row r="20" spans="1:12" x14ac:dyDescent="0.25">
      <c r="A20" s="3" t="s">
        <v>22</v>
      </c>
      <c r="B20" s="4">
        <v>200</v>
      </c>
      <c r="C20" s="8">
        <v>77.33</v>
      </c>
      <c r="D20" s="5">
        <f>B20*C20</f>
        <v>15466</v>
      </c>
      <c r="E20" s="11">
        <v>0</v>
      </c>
      <c r="F20" s="5">
        <f>D20-(D20*E20)</f>
        <v>15466</v>
      </c>
    </row>
    <row r="21" spans="1:12" x14ac:dyDescent="0.25">
      <c r="A21" s="3" t="s">
        <v>23</v>
      </c>
      <c r="B21" s="4">
        <v>1</v>
      </c>
      <c r="C21" s="8">
        <v>22676</v>
      </c>
      <c r="D21" s="5">
        <f t="shared" ref="D21:D23" si="2">B21*C21</f>
        <v>22676</v>
      </c>
      <c r="E21" s="11">
        <v>0</v>
      </c>
      <c r="F21" s="5">
        <f t="shared" ref="F21:F23" si="3">D21-(D21*E21)</f>
        <v>22676</v>
      </c>
    </row>
    <row r="22" spans="1:12" x14ac:dyDescent="0.25">
      <c r="A22" s="3" t="s">
        <v>24</v>
      </c>
      <c r="B22" s="4">
        <v>1</v>
      </c>
      <c r="C22" s="8">
        <v>8600</v>
      </c>
      <c r="D22" s="5">
        <f t="shared" si="2"/>
        <v>8600</v>
      </c>
      <c r="E22" s="11">
        <v>0</v>
      </c>
      <c r="F22" s="5">
        <f t="shared" si="3"/>
        <v>8600</v>
      </c>
    </row>
    <row r="23" spans="1:12" x14ac:dyDescent="0.25">
      <c r="A23" t="s">
        <v>25</v>
      </c>
      <c r="B23" s="4">
        <v>1</v>
      </c>
      <c r="C23" s="8">
        <v>0</v>
      </c>
      <c r="D23" s="5">
        <f t="shared" si="2"/>
        <v>0</v>
      </c>
      <c r="E23" s="11">
        <v>0</v>
      </c>
      <c r="F23" s="5">
        <f t="shared" si="3"/>
        <v>0</v>
      </c>
    </row>
    <row r="24" spans="1:12" ht="18.75" x14ac:dyDescent="0.25">
      <c r="A24" s="6" t="s">
        <v>20</v>
      </c>
      <c r="B24" s="6">
        <f>SUM(B20:B23)</f>
        <v>203</v>
      </c>
      <c r="C24" s="7"/>
      <c r="D24" s="9">
        <f>SUM(D20:D23)</f>
        <v>46742</v>
      </c>
      <c r="E24" s="33">
        <f>1-(F24/D24)</f>
        <v>0</v>
      </c>
      <c r="F24" s="9">
        <f>SUM(F20:F23)</f>
        <v>46742</v>
      </c>
    </row>
    <row r="25" spans="1:12" x14ac:dyDescent="0.25">
      <c r="E25">
        <v>0</v>
      </c>
    </row>
    <row r="26" spans="1:12" ht="18.75" x14ac:dyDescent="0.25">
      <c r="A26" s="34" t="s">
        <v>26</v>
      </c>
      <c r="B26" s="35"/>
      <c r="C26" s="35"/>
      <c r="D26" s="35"/>
      <c r="E26" s="35"/>
      <c r="F26" s="36"/>
    </row>
    <row r="27" spans="1:12" x14ac:dyDescent="0.25">
      <c r="A27" s="1" t="s">
        <v>9</v>
      </c>
      <c r="B27" s="1" t="s">
        <v>10</v>
      </c>
      <c r="C27" s="1" t="s">
        <v>11</v>
      </c>
      <c r="D27" s="2" t="s">
        <v>12</v>
      </c>
      <c r="E27" s="12">
        <v>0</v>
      </c>
      <c r="F27" s="2" t="s">
        <v>14</v>
      </c>
    </row>
    <row r="28" spans="1:12" x14ac:dyDescent="0.25">
      <c r="A28" s="3" t="s">
        <v>27</v>
      </c>
      <c r="B28" s="4">
        <v>1</v>
      </c>
      <c r="C28" s="5">
        <v>0</v>
      </c>
      <c r="D28" s="5">
        <f t="shared" ref="D28:D33" si="4">B28*C28</f>
        <v>0</v>
      </c>
      <c r="E28" s="11">
        <v>0</v>
      </c>
      <c r="F28" s="5">
        <f>D28-(D28*E28)</f>
        <v>0</v>
      </c>
    </row>
    <row r="29" spans="1:12" x14ac:dyDescent="0.25">
      <c r="A29" s="3" t="s">
        <v>33</v>
      </c>
      <c r="B29" s="4">
        <v>1</v>
      </c>
      <c r="C29" s="5">
        <v>0</v>
      </c>
      <c r="D29" s="5">
        <f t="shared" si="4"/>
        <v>0</v>
      </c>
      <c r="E29" s="11">
        <v>0</v>
      </c>
      <c r="F29" s="5">
        <f t="shared" ref="F29:F33" si="5">D29-(D29*E29)</f>
        <v>0</v>
      </c>
    </row>
    <row r="30" spans="1:12" x14ac:dyDescent="0.25">
      <c r="A30" s="3" t="s">
        <v>28</v>
      </c>
      <c r="B30" s="4">
        <v>1</v>
      </c>
      <c r="C30" s="5">
        <v>0</v>
      </c>
      <c r="D30" s="5">
        <f t="shared" si="4"/>
        <v>0</v>
      </c>
      <c r="E30" s="11">
        <v>0</v>
      </c>
      <c r="F30" s="5">
        <f t="shared" si="5"/>
        <v>0</v>
      </c>
    </row>
    <row r="31" spans="1:12" x14ac:dyDescent="0.25">
      <c r="A31" s="3" t="s">
        <v>29</v>
      </c>
      <c r="B31" s="4">
        <v>1</v>
      </c>
      <c r="C31" s="5">
        <v>0</v>
      </c>
      <c r="D31" s="5">
        <f t="shared" si="4"/>
        <v>0</v>
      </c>
      <c r="E31" s="11">
        <v>0</v>
      </c>
      <c r="F31" s="5">
        <f t="shared" si="5"/>
        <v>0</v>
      </c>
    </row>
    <row r="32" spans="1:12" x14ac:dyDescent="0.25">
      <c r="A32" s="3" t="s">
        <v>30</v>
      </c>
      <c r="B32" s="4">
        <v>1</v>
      </c>
      <c r="C32" s="5">
        <v>0</v>
      </c>
      <c r="D32" s="5">
        <f t="shared" si="4"/>
        <v>0</v>
      </c>
      <c r="E32" s="11">
        <v>0</v>
      </c>
      <c r="F32" s="5">
        <f t="shared" si="5"/>
        <v>0</v>
      </c>
    </row>
    <row r="33" spans="1:8" x14ac:dyDescent="0.25">
      <c r="A33" s="3" t="s">
        <v>31</v>
      </c>
      <c r="B33" s="4">
        <v>1</v>
      </c>
      <c r="C33" s="5">
        <v>0</v>
      </c>
      <c r="D33" s="5">
        <f t="shared" si="4"/>
        <v>0</v>
      </c>
      <c r="E33" s="11">
        <v>0</v>
      </c>
      <c r="F33" s="5">
        <f t="shared" si="5"/>
        <v>0</v>
      </c>
    </row>
    <row r="34" spans="1:8" ht="18.75" x14ac:dyDescent="0.25">
      <c r="A34" s="17" t="s">
        <v>20</v>
      </c>
      <c r="B34" s="17">
        <f>SUM(B28:B33)</f>
        <v>6</v>
      </c>
      <c r="C34" s="18"/>
      <c r="D34" s="19">
        <f>SUM(D28:D33)</f>
        <v>0</v>
      </c>
      <c r="E34" s="18"/>
      <c r="F34" s="19">
        <f>SUM(F28:F33)</f>
        <v>0</v>
      </c>
    </row>
    <row r="35" spans="1:8" ht="21" x14ac:dyDescent="0.35">
      <c r="A35" s="13" t="s">
        <v>32</v>
      </c>
      <c r="B35" s="13">
        <f>SUM(B34,B24,B16)</f>
        <v>267</v>
      </c>
      <c r="C35" s="14"/>
      <c r="D35" s="15">
        <f>SUM(D34,D24,D16)</f>
        <v>337224.36</v>
      </c>
      <c r="E35" s="16">
        <v>0</v>
      </c>
      <c r="F35" s="15">
        <f>SUM(E35,F24,F16)</f>
        <v>337224.36</v>
      </c>
    </row>
    <row r="36" spans="1:8" x14ac:dyDescent="0.25">
      <c r="E36">
        <v>0</v>
      </c>
    </row>
    <row r="37" spans="1:8" s="44" customFormat="1" x14ac:dyDescent="0.25">
      <c r="A37" s="41" t="s">
        <v>34</v>
      </c>
      <c r="B37" s="42"/>
      <c r="C37" s="42"/>
      <c r="D37" s="42"/>
      <c r="E37" s="43"/>
      <c r="F37" s="43"/>
      <c r="G37" s="42"/>
      <c r="H37" s="42"/>
    </row>
    <row r="39" spans="1:8" s="44" customFormat="1" x14ac:dyDescent="0.25">
      <c r="A39" s="41" t="s">
        <v>35</v>
      </c>
      <c r="B39" s="42"/>
      <c r="C39" s="42"/>
      <c r="D39" s="42"/>
      <c r="E39" s="43"/>
      <c r="F39" s="43"/>
      <c r="G39" s="42"/>
      <c r="H39" s="42"/>
    </row>
  </sheetData>
  <mergeCells count="7">
    <mergeCell ref="A26:F26"/>
    <mergeCell ref="A1:F1"/>
    <mergeCell ref="A2:F2"/>
    <mergeCell ref="H2:I2"/>
    <mergeCell ref="K2:L2"/>
    <mergeCell ref="A9:F9"/>
    <mergeCell ref="A18:F1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55B29863A12948A3CEA097E3510C07" ma:contentTypeVersion="11" ma:contentTypeDescription="Crie um novo documento." ma:contentTypeScope="" ma:versionID="4331bc64728d934f1e4f7977103bb812">
  <xsd:schema xmlns:xsd="http://www.w3.org/2001/XMLSchema" xmlns:xs="http://www.w3.org/2001/XMLSchema" xmlns:p="http://schemas.microsoft.com/office/2006/metadata/properties" xmlns:ns3="63712a3d-2b08-4894-87df-37e0cbeff0ef" xmlns:ns4="f78fcdbc-2e96-43e1-bb3a-f4f521679459" targetNamespace="http://schemas.microsoft.com/office/2006/metadata/properties" ma:root="true" ma:fieldsID="75254e11ba3bf5ce83b94edecb27bc1a" ns3:_="" ns4:_="">
    <xsd:import namespace="63712a3d-2b08-4894-87df-37e0cbeff0ef"/>
    <xsd:import namespace="f78fcdbc-2e96-43e1-bb3a-f4f5216794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712a3d-2b08-4894-87df-37e0cbeff0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fcdbc-2e96-43e1-bb3a-f4f52167945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712a3d-2b08-4894-87df-37e0cbeff0ef" xsi:nil="true"/>
  </documentManagement>
</p:properties>
</file>

<file path=customXml/itemProps1.xml><?xml version="1.0" encoding="utf-8"?>
<ds:datastoreItem xmlns:ds="http://schemas.openxmlformats.org/officeDocument/2006/customXml" ds:itemID="{08C0DABC-180E-4518-A82B-083BE49425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712a3d-2b08-4894-87df-37e0cbeff0ef"/>
    <ds:schemaRef ds:uri="f78fcdbc-2e96-43e1-bb3a-f4f5216794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8725AE-0FFA-4D34-A67C-618E8E3544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341D3A-0C05-4A99-BC7C-1845694B5B02}">
  <ds:schemaRefs>
    <ds:schemaRef ds:uri="63712a3d-2b08-4894-87df-37e0cbeff0ef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f78fcdbc-2e96-43e1-bb3a-f4f521679459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COTA PATROCINIO 105K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 Guerra Freitas (Marketing)</dc:creator>
  <cp:keywords/>
  <dc:description/>
  <cp:lastModifiedBy>Joyce Luque Bastos Berthaud</cp:lastModifiedBy>
  <cp:revision/>
  <dcterms:created xsi:type="dcterms:W3CDTF">2022-05-04T00:41:03Z</dcterms:created>
  <dcterms:modified xsi:type="dcterms:W3CDTF">2023-11-17T14:02:44Z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0x0101004755B29863A12948A3CEA097E3510C07</vt:lpwstr>
  </property>
</Properties>
</file>